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96" yWindow="48" windowWidth="19128" windowHeight="7248"/>
  </bookViews>
  <sheets>
    <sheet name="国编" sheetId="1" r:id="rId1"/>
    <sheet name="特岗" sheetId="2" r:id="rId2"/>
  </sheets>
  <definedNames>
    <definedName name="_xlnm.Print_Titles" localSheetId="0">国编!$3:$4</definedName>
    <definedName name="_xlnm.Print_Titles" localSheetId="1">特岗!$3:$4</definedName>
  </definedNames>
  <calcPr calcId="124519" calcMode="manual"/>
</workbook>
</file>

<file path=xl/calcChain.xml><?xml version="1.0" encoding="utf-8"?>
<calcChain xmlns="http://schemas.openxmlformats.org/spreadsheetml/2006/main">
  <c r="F20" i="1"/>
  <c r="H20"/>
  <c r="F22"/>
  <c r="H22"/>
  <c r="F25"/>
  <c r="H25"/>
  <c r="F21"/>
  <c r="H21"/>
  <c r="F19"/>
  <c r="H19"/>
  <c r="F24"/>
  <c r="H24"/>
  <c r="F26"/>
  <c r="H26"/>
  <c r="F23"/>
  <c r="H23"/>
  <c r="H18"/>
  <c r="F18"/>
  <c r="H37" i="2"/>
  <c r="F37"/>
  <c r="H36"/>
  <c r="F36"/>
  <c r="H38"/>
  <c r="F38"/>
  <c r="H35"/>
  <c r="F35"/>
  <c r="H33"/>
  <c r="F33"/>
  <c r="H34"/>
  <c r="F34"/>
  <c r="H30"/>
  <c r="F30"/>
  <c r="H32"/>
  <c r="F32"/>
  <c r="H31"/>
  <c r="F31"/>
  <c r="H28"/>
  <c r="F28"/>
  <c r="H29"/>
  <c r="F29"/>
  <c r="H26"/>
  <c r="F26"/>
  <c r="H27"/>
  <c r="F27"/>
  <c r="H25"/>
  <c r="F25"/>
  <c r="H24"/>
  <c r="F24"/>
  <c r="H23"/>
  <c r="F23"/>
  <c r="H22"/>
  <c r="F22"/>
  <c r="H21"/>
  <c r="F21"/>
  <c r="H19"/>
  <c r="F19"/>
  <c r="H20"/>
  <c r="F20"/>
  <c r="H18"/>
  <c r="F18"/>
  <c r="H16"/>
  <c r="F16"/>
  <c r="H17"/>
  <c r="F17"/>
  <c r="H15"/>
  <c r="F15"/>
  <c r="H14"/>
  <c r="F14"/>
  <c r="H13"/>
  <c r="F13"/>
  <c r="H11"/>
  <c r="F11"/>
  <c r="H9"/>
  <c r="F9"/>
  <c r="H12"/>
  <c r="F12"/>
  <c r="H10"/>
  <c r="F10"/>
  <c r="H8"/>
  <c r="F8"/>
  <c r="H7"/>
  <c r="F7"/>
  <c r="H5"/>
  <c r="F5"/>
  <c r="H6"/>
  <c r="F6"/>
  <c r="H17" i="1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I34" i="2" l="1"/>
  <c r="I36"/>
  <c r="I29"/>
  <c r="I27"/>
  <c r="I33"/>
  <c r="I23"/>
  <c r="I24"/>
  <c r="I26"/>
  <c r="I37"/>
  <c r="I15"/>
  <c r="I16"/>
  <c r="I18"/>
  <c r="I22"/>
  <c r="I7"/>
  <c r="I14"/>
  <c r="I28"/>
  <c r="I20"/>
  <c r="I10"/>
  <c r="I9"/>
  <c r="I13"/>
  <c r="I5"/>
  <c r="I22" i="1"/>
  <c r="I6" i="2"/>
  <c r="I11"/>
  <c r="I30"/>
  <c r="I35"/>
  <c r="I32"/>
  <c r="I38"/>
  <c r="I12"/>
  <c r="I17"/>
  <c r="I19"/>
  <c r="I25"/>
  <c r="I31"/>
  <c r="I15" i="1"/>
  <c r="I20"/>
  <c r="I8" i="2"/>
  <c r="I21"/>
  <c r="I9" i="1"/>
  <c r="I18"/>
  <c r="I13"/>
  <c r="I7"/>
  <c r="I10"/>
  <c r="I5"/>
  <c r="I19"/>
  <c r="I6"/>
  <c r="I17"/>
  <c r="I21"/>
  <c r="I24"/>
  <c r="I23"/>
  <c r="I8"/>
  <c r="I11"/>
  <c r="I14"/>
  <c r="I25"/>
  <c r="I26"/>
  <c r="I12"/>
  <c r="I16"/>
</calcChain>
</file>

<file path=xl/sharedStrings.xml><?xml version="1.0" encoding="utf-8"?>
<sst xmlns="http://schemas.openxmlformats.org/spreadsheetml/2006/main" count="179" uniqueCount="123">
  <si>
    <t>序号</t>
  </si>
  <si>
    <t>招聘单位</t>
  </si>
  <si>
    <t>学科</t>
  </si>
  <si>
    <t>姓名</t>
  </si>
  <si>
    <t>笔试成绩</t>
  </si>
  <si>
    <t>面试成绩</t>
  </si>
  <si>
    <t>总分</t>
  </si>
  <si>
    <t>备注</t>
  </si>
  <si>
    <t>原始分</t>
  </si>
  <si>
    <t>折算分</t>
  </si>
  <si>
    <t>徐静羿</t>
  </si>
  <si>
    <t>许娟</t>
  </si>
  <si>
    <t>翟瑛</t>
  </si>
  <si>
    <t>吴安娜</t>
  </si>
  <si>
    <t>张宇明</t>
  </si>
  <si>
    <t>147.5</t>
  </si>
  <si>
    <t>雷秋英</t>
  </si>
  <si>
    <t>彭童</t>
  </si>
  <si>
    <t>徐琳</t>
  </si>
  <si>
    <t>高雅琴</t>
  </si>
  <si>
    <t>陈莎莎</t>
  </si>
  <si>
    <t>王婷</t>
  </si>
  <si>
    <t>叶益玲</t>
  </si>
  <si>
    <t>丁羽乔</t>
  </si>
  <si>
    <t>张萍</t>
  </si>
  <si>
    <t>彭滢玉</t>
  </si>
  <si>
    <t>徐涛</t>
  </si>
  <si>
    <t>邓瑜</t>
  </si>
  <si>
    <t>肖婷</t>
  </si>
  <si>
    <t>张琳琳</t>
  </si>
  <si>
    <t>钟锐</t>
  </si>
  <si>
    <t>陈云</t>
  </si>
  <si>
    <t>刘赛男</t>
  </si>
  <si>
    <t>余霞</t>
  </si>
  <si>
    <t>欧阳雅丹</t>
  </si>
  <si>
    <t>龙妍</t>
  </si>
  <si>
    <t>涂颖</t>
  </si>
  <si>
    <t>陈星</t>
  </si>
  <si>
    <t>熊蕾</t>
  </si>
  <si>
    <t>闵璐</t>
  </si>
  <si>
    <t>王蕴乔</t>
  </si>
  <si>
    <t>廖荻秋</t>
  </si>
  <si>
    <t>李梦涵</t>
  </si>
  <si>
    <t>高中英语</t>
    <phoneticPr fontId="6" type="noConversion"/>
  </si>
  <si>
    <t>高中生物</t>
    <phoneticPr fontId="6" type="noConversion"/>
  </si>
  <si>
    <t>高中地理</t>
    <phoneticPr fontId="6" type="noConversion"/>
  </si>
  <si>
    <t>高中数学</t>
    <phoneticPr fontId="6" type="noConversion"/>
  </si>
  <si>
    <t>初中数学</t>
    <phoneticPr fontId="6" type="noConversion"/>
  </si>
  <si>
    <t>初中物理</t>
    <phoneticPr fontId="6" type="noConversion"/>
  </si>
  <si>
    <t>初中体育</t>
    <phoneticPr fontId="6" type="noConversion"/>
  </si>
  <si>
    <t>初中思品</t>
    <phoneticPr fontId="6" type="noConversion"/>
  </si>
  <si>
    <t>初中地理</t>
    <phoneticPr fontId="6" type="noConversion"/>
  </si>
  <si>
    <t>初中语文</t>
    <phoneticPr fontId="6" type="noConversion"/>
  </si>
  <si>
    <t>小学语文</t>
    <phoneticPr fontId="6" type="noConversion"/>
  </si>
  <si>
    <t>罗序文</t>
  </si>
  <si>
    <t>熊名娟</t>
  </si>
  <si>
    <t>周甜甜</t>
  </si>
  <si>
    <t>丁春香</t>
  </si>
  <si>
    <t>邹怡</t>
  </si>
  <si>
    <t>刘思思</t>
  </si>
  <si>
    <t>万静</t>
  </si>
  <si>
    <t>何安和</t>
  </si>
  <si>
    <t>陈慧敏</t>
  </si>
  <si>
    <t>涂甜甜</t>
  </si>
  <si>
    <t>谢丽香</t>
  </si>
  <si>
    <t>蒲艳娇</t>
  </si>
  <si>
    <t>胡玉婷</t>
  </si>
  <si>
    <t>吴方圆</t>
  </si>
  <si>
    <t>张敏</t>
  </si>
  <si>
    <t>余洪娇</t>
  </si>
  <si>
    <t>彭芳婷</t>
  </si>
  <si>
    <t>冷梦佳</t>
  </si>
  <si>
    <t>许琴琴</t>
  </si>
  <si>
    <t>徐清</t>
  </si>
  <si>
    <t>何苗</t>
  </si>
  <si>
    <t>龙莉莉</t>
  </si>
  <si>
    <t>闵家梦</t>
    <phoneticPr fontId="6" type="noConversion"/>
  </si>
  <si>
    <t>罗文</t>
    <phoneticPr fontId="6" type="noConversion"/>
  </si>
  <si>
    <t>初中英语</t>
    <phoneticPr fontId="6" type="noConversion"/>
  </si>
  <si>
    <t>初中化学</t>
    <phoneticPr fontId="6" type="noConversion"/>
  </si>
  <si>
    <t>初中音乐</t>
    <phoneticPr fontId="6" type="noConversion"/>
  </si>
  <si>
    <t>初中美术</t>
    <phoneticPr fontId="6" type="noConversion"/>
  </si>
  <si>
    <t>小学数学</t>
    <phoneticPr fontId="6" type="noConversion"/>
  </si>
  <si>
    <t>小学英语</t>
    <phoneticPr fontId="6" type="noConversion"/>
  </si>
  <si>
    <t xml:space="preserve">小学英语 </t>
    <phoneticPr fontId="6" type="noConversion"/>
  </si>
  <si>
    <t>135.5</t>
  </si>
  <si>
    <t>131</t>
  </si>
  <si>
    <t>172</t>
  </si>
  <si>
    <t>144.5</t>
  </si>
  <si>
    <t>156</t>
  </si>
  <si>
    <t>152</t>
  </si>
  <si>
    <t>150.5</t>
  </si>
  <si>
    <t>147</t>
  </si>
  <si>
    <t>146</t>
  </si>
  <si>
    <t>141.5</t>
  </si>
  <si>
    <t>109.5</t>
  </si>
  <si>
    <t>107.5</t>
  </si>
  <si>
    <t>95</t>
  </si>
  <si>
    <t>135</t>
  </si>
  <si>
    <t>121</t>
  </si>
  <si>
    <t>118</t>
  </si>
  <si>
    <t>154.5</t>
  </si>
  <si>
    <t>154</t>
  </si>
  <si>
    <t>151</t>
  </si>
  <si>
    <t>149</t>
  </si>
  <si>
    <t>146.5</t>
  </si>
  <si>
    <t>156.5</t>
  </si>
  <si>
    <t>150</t>
  </si>
  <si>
    <t>144</t>
  </si>
  <si>
    <t>143</t>
  </si>
  <si>
    <t>160</t>
  </si>
  <si>
    <t>136.5</t>
  </si>
  <si>
    <t>奉新一中</t>
    <phoneticPr fontId="2" type="noConversion"/>
  </si>
  <si>
    <t>奉新三中</t>
    <phoneticPr fontId="2" type="noConversion"/>
  </si>
  <si>
    <t>奉新二中</t>
    <phoneticPr fontId="2" type="noConversion"/>
  </si>
  <si>
    <t>示范幼儿园</t>
    <phoneticPr fontId="2" type="noConversion"/>
  </si>
  <si>
    <t>特教学校</t>
    <phoneticPr fontId="2" type="noConversion"/>
  </si>
  <si>
    <t>农村幼儿园</t>
    <phoneticPr fontId="2" type="noConversion"/>
  </si>
  <si>
    <t>幼儿教师</t>
    <phoneticPr fontId="6" type="noConversion"/>
  </si>
  <si>
    <t>农村中小学</t>
    <phoneticPr fontId="2" type="noConversion"/>
  </si>
  <si>
    <t>农村初中</t>
    <phoneticPr fontId="2" type="noConversion"/>
  </si>
  <si>
    <t>2019年奉新县中小学教师（国编）招聘考试体检名单</t>
    <phoneticPr fontId="2" type="noConversion"/>
  </si>
  <si>
    <t>2019年奉新县中小学教师（特岗）招聘考试体检名单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</si>
</sst>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;[Red]0.00"/>
  </numFmts>
  <fonts count="12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9"/>
      <name val="宋体"/>
      <charset val="134"/>
      <scheme val="minor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Arial"/>
      <family val="2"/>
    </font>
    <font>
      <sz val="9"/>
      <color indexed="8"/>
      <name val="Calibri"/>
      <family val="2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6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28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1" fontId="0" fillId="0" borderId="0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horizontal="center" vertical="center"/>
    </xf>
  </cellXfs>
  <cellStyles count="13">
    <cellStyle name="常规" xfId="0" builtinId="0"/>
    <cellStyle name="常规 10" xfId="1"/>
    <cellStyle name="常规 11" xfId="2"/>
    <cellStyle name="常规 12" xfId="3"/>
    <cellStyle name="常规 13" xfId="4"/>
    <cellStyle name="常规 2" xfId="5"/>
    <cellStyle name="常规 3" xfId="6"/>
    <cellStyle name="常规 4" xfId="7"/>
    <cellStyle name="常规 5" xfId="8"/>
    <cellStyle name="常规 6" xfId="9"/>
    <cellStyle name="常规 7" xfId="10"/>
    <cellStyle name="常规 8" xfId="11"/>
    <cellStyle name="常规 9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pane xSplit="4" ySplit="4" topLeftCell="E5" activePane="bottomRight" state="frozen"/>
      <selection pane="topRight"/>
      <selection pane="bottomLeft"/>
      <selection pane="bottomRight" activeCell="J8" sqref="J8"/>
    </sheetView>
  </sheetViews>
  <sheetFormatPr defaultColWidth="9" defaultRowHeight="14.4"/>
  <cols>
    <col min="1" max="1" width="5" customWidth="1"/>
    <col min="2" max="2" width="11.33203125" customWidth="1"/>
    <col min="3" max="3" width="12" style="1" customWidth="1"/>
    <col min="4" max="4" width="9.33203125" customWidth="1"/>
    <col min="5" max="8" width="7.44140625" customWidth="1"/>
    <col min="9" max="9" width="8.77734375" customWidth="1"/>
    <col min="10" max="10" width="11.44140625" customWidth="1"/>
  </cols>
  <sheetData>
    <row r="1" spans="1:10" ht="37.200000000000003" customHeight="1">
      <c r="A1" s="13" t="s">
        <v>121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20.399999999999999" customHeight="1">
      <c r="I2" s="15">
        <v>43670</v>
      </c>
      <c r="J2" s="15"/>
    </row>
    <row r="3" spans="1:10" ht="28.2" customHeight="1">
      <c r="A3" s="16" t="s">
        <v>0</v>
      </c>
      <c r="B3" s="16" t="s">
        <v>1</v>
      </c>
      <c r="C3" s="17" t="s">
        <v>2</v>
      </c>
      <c r="D3" s="16" t="s">
        <v>3</v>
      </c>
      <c r="E3" s="16" t="s">
        <v>4</v>
      </c>
      <c r="F3" s="16"/>
      <c r="G3" s="16" t="s">
        <v>5</v>
      </c>
      <c r="H3" s="16"/>
      <c r="I3" s="16" t="s">
        <v>6</v>
      </c>
      <c r="J3" s="16" t="s">
        <v>7</v>
      </c>
    </row>
    <row r="4" spans="1:10" ht="28.2" customHeight="1">
      <c r="A4" s="16"/>
      <c r="B4" s="16"/>
      <c r="C4" s="17"/>
      <c r="D4" s="16"/>
      <c r="E4" s="2" t="s">
        <v>8</v>
      </c>
      <c r="F4" s="2" t="s">
        <v>9</v>
      </c>
      <c r="G4" s="2" t="s">
        <v>8</v>
      </c>
      <c r="H4" s="2" t="s">
        <v>9</v>
      </c>
      <c r="I4" s="16"/>
      <c r="J4" s="16"/>
    </row>
    <row r="5" spans="1:10" ht="28.2" customHeight="1">
      <c r="A5" s="3">
        <v>1</v>
      </c>
      <c r="B5" s="18" t="s">
        <v>112</v>
      </c>
      <c r="C5" s="4" t="s">
        <v>43</v>
      </c>
      <c r="D5" s="6" t="s">
        <v>24</v>
      </c>
      <c r="E5" s="6">
        <v>167</v>
      </c>
      <c r="F5" s="5">
        <f t="shared" ref="F5:F17" si="0">E5/4</f>
        <v>41.75</v>
      </c>
      <c r="G5" s="5">
        <v>82</v>
      </c>
      <c r="H5" s="5">
        <f t="shared" ref="H5:H17" si="1">G5/2</f>
        <v>41</v>
      </c>
      <c r="I5" s="5">
        <f t="shared" ref="I5:I17" si="2">SUM(F5,H5)</f>
        <v>82.75</v>
      </c>
      <c r="J5" s="3"/>
    </row>
    <row r="6" spans="1:10" ht="28.2" customHeight="1">
      <c r="A6" s="3">
        <v>2</v>
      </c>
      <c r="B6" s="19"/>
      <c r="C6" s="4" t="s">
        <v>44</v>
      </c>
      <c r="D6" s="6" t="s">
        <v>25</v>
      </c>
      <c r="E6" s="6">
        <v>129.5</v>
      </c>
      <c r="F6" s="5">
        <f t="shared" si="0"/>
        <v>32.375</v>
      </c>
      <c r="G6" s="5">
        <v>80.2</v>
      </c>
      <c r="H6" s="5">
        <f t="shared" si="1"/>
        <v>40.1</v>
      </c>
      <c r="I6" s="5">
        <f t="shared" si="2"/>
        <v>72.474999999999994</v>
      </c>
      <c r="J6" s="3"/>
    </row>
    <row r="7" spans="1:10" ht="28.2" customHeight="1">
      <c r="A7" s="3">
        <v>3</v>
      </c>
      <c r="B7" s="19"/>
      <c r="C7" s="4" t="s">
        <v>45</v>
      </c>
      <c r="D7" s="4" t="s">
        <v>26</v>
      </c>
      <c r="E7" s="6">
        <v>130.5</v>
      </c>
      <c r="F7" s="5">
        <f>E7/4</f>
        <v>32.625</v>
      </c>
      <c r="G7" s="5">
        <v>83.75</v>
      </c>
      <c r="H7" s="5">
        <f>G7/2</f>
        <v>41.875</v>
      </c>
      <c r="I7" s="5">
        <f>SUM(F7,H7)</f>
        <v>74.5</v>
      </c>
      <c r="J7" s="3"/>
    </row>
    <row r="8" spans="1:10" ht="28.2" customHeight="1">
      <c r="A8" s="3">
        <v>4</v>
      </c>
      <c r="B8" s="6" t="s">
        <v>113</v>
      </c>
      <c r="C8" s="4" t="s">
        <v>46</v>
      </c>
      <c r="D8" s="6" t="s">
        <v>13</v>
      </c>
      <c r="E8" s="6">
        <v>140.5</v>
      </c>
      <c r="F8" s="5">
        <f t="shared" si="0"/>
        <v>35.125</v>
      </c>
      <c r="G8" s="5">
        <v>85.8</v>
      </c>
      <c r="H8" s="5">
        <f t="shared" si="1"/>
        <v>42.9</v>
      </c>
      <c r="I8" s="5">
        <f t="shared" si="2"/>
        <v>78.025000000000006</v>
      </c>
      <c r="J8" s="3"/>
    </row>
    <row r="9" spans="1:10" ht="28.2" customHeight="1">
      <c r="A9" s="3">
        <v>5</v>
      </c>
      <c r="B9" s="18" t="s">
        <v>114</v>
      </c>
      <c r="C9" s="4" t="s">
        <v>47</v>
      </c>
      <c r="D9" s="6" t="s">
        <v>27</v>
      </c>
      <c r="E9" s="6">
        <v>166.5</v>
      </c>
      <c r="F9" s="5">
        <f t="shared" si="0"/>
        <v>41.625</v>
      </c>
      <c r="G9" s="5">
        <v>78.8</v>
      </c>
      <c r="H9" s="5">
        <f t="shared" si="1"/>
        <v>39.4</v>
      </c>
      <c r="I9" s="5">
        <f t="shared" si="2"/>
        <v>81.025000000000006</v>
      </c>
      <c r="J9" s="3"/>
    </row>
    <row r="10" spans="1:10" ht="28.2" customHeight="1">
      <c r="A10" s="3">
        <v>6</v>
      </c>
      <c r="B10" s="19"/>
      <c r="C10" s="4" t="s">
        <v>48</v>
      </c>
      <c r="D10" s="6" t="s">
        <v>28</v>
      </c>
      <c r="E10" s="6">
        <v>152</v>
      </c>
      <c r="F10" s="5">
        <f t="shared" si="0"/>
        <v>38</v>
      </c>
      <c r="G10" s="5">
        <v>84.6</v>
      </c>
      <c r="H10" s="5">
        <f t="shared" si="1"/>
        <v>42.3</v>
      </c>
      <c r="I10" s="5">
        <f t="shared" si="2"/>
        <v>80.3</v>
      </c>
      <c r="J10" s="3"/>
    </row>
    <row r="11" spans="1:10" ht="28.2" customHeight="1">
      <c r="A11" s="3">
        <v>7</v>
      </c>
      <c r="B11" s="19"/>
      <c r="C11" s="4" t="s">
        <v>49</v>
      </c>
      <c r="D11" s="6" t="s">
        <v>29</v>
      </c>
      <c r="E11" s="6">
        <v>125.5</v>
      </c>
      <c r="F11" s="5">
        <f>E11/4</f>
        <v>31.375</v>
      </c>
      <c r="G11" s="5">
        <v>77.5</v>
      </c>
      <c r="H11" s="5">
        <f>G11/2</f>
        <v>38.75</v>
      </c>
      <c r="I11" s="5">
        <f>SUM(F11,H11)</f>
        <v>70.125</v>
      </c>
      <c r="J11" s="3"/>
    </row>
    <row r="12" spans="1:10" ht="28.2" customHeight="1">
      <c r="A12" s="3">
        <v>8</v>
      </c>
      <c r="B12" s="19"/>
      <c r="C12" s="4" t="s">
        <v>49</v>
      </c>
      <c r="D12" s="6" t="s">
        <v>30</v>
      </c>
      <c r="E12" s="6">
        <v>89.5</v>
      </c>
      <c r="F12" s="5">
        <f>E12/4</f>
        <v>22.375</v>
      </c>
      <c r="G12" s="5">
        <v>78.75</v>
      </c>
      <c r="H12" s="5">
        <f>G12/2</f>
        <v>39.375</v>
      </c>
      <c r="I12" s="5">
        <f>SUM(F12,H12)</f>
        <v>61.75</v>
      </c>
      <c r="J12" s="3"/>
    </row>
    <row r="13" spans="1:10" ht="28.2" customHeight="1">
      <c r="A13" s="3">
        <v>9</v>
      </c>
      <c r="B13" s="19"/>
      <c r="C13" s="4" t="s">
        <v>50</v>
      </c>
      <c r="D13" s="6" t="s">
        <v>31</v>
      </c>
      <c r="E13" s="6">
        <v>140</v>
      </c>
      <c r="F13" s="5">
        <f t="shared" si="0"/>
        <v>35</v>
      </c>
      <c r="G13" s="5">
        <v>77.33</v>
      </c>
      <c r="H13" s="5">
        <f t="shared" si="1"/>
        <v>38.664999999999999</v>
      </c>
      <c r="I13" s="5">
        <f t="shared" si="2"/>
        <v>73.664999999999992</v>
      </c>
      <c r="J13" s="3"/>
    </row>
    <row r="14" spans="1:10" ht="28.2" customHeight="1">
      <c r="A14" s="3">
        <v>10</v>
      </c>
      <c r="B14" s="19"/>
      <c r="C14" s="4" t="s">
        <v>51</v>
      </c>
      <c r="D14" s="7" t="s">
        <v>32</v>
      </c>
      <c r="E14" s="6">
        <v>109</v>
      </c>
      <c r="F14" s="5">
        <f t="shared" si="0"/>
        <v>27.25</v>
      </c>
      <c r="G14" s="5">
        <v>80</v>
      </c>
      <c r="H14" s="5">
        <f t="shared" si="1"/>
        <v>40</v>
      </c>
      <c r="I14" s="5">
        <f t="shared" si="2"/>
        <v>67.25</v>
      </c>
      <c r="J14" s="3"/>
    </row>
    <row r="15" spans="1:10" ht="28.2" customHeight="1">
      <c r="A15" s="3">
        <v>11</v>
      </c>
      <c r="B15" s="22" t="s">
        <v>120</v>
      </c>
      <c r="C15" s="4" t="s">
        <v>52</v>
      </c>
      <c r="D15" s="6" t="s">
        <v>33</v>
      </c>
      <c r="E15" s="6">
        <v>142.5</v>
      </c>
      <c r="F15" s="5">
        <f>E15/4</f>
        <v>35.625</v>
      </c>
      <c r="G15" s="5">
        <v>89</v>
      </c>
      <c r="H15" s="5">
        <f>G15/2</f>
        <v>44.5</v>
      </c>
      <c r="I15" s="5">
        <f>SUM(F15,H15)</f>
        <v>80.125</v>
      </c>
      <c r="J15" s="3"/>
    </row>
    <row r="16" spans="1:10" ht="28.2" customHeight="1">
      <c r="A16" s="3">
        <v>12</v>
      </c>
      <c r="B16" s="23"/>
      <c r="C16" s="4" t="s">
        <v>52</v>
      </c>
      <c r="D16" s="6" t="s">
        <v>10</v>
      </c>
      <c r="E16" s="6">
        <v>116</v>
      </c>
      <c r="F16" s="5">
        <f>E16/4</f>
        <v>29</v>
      </c>
      <c r="G16" s="5">
        <v>84.67</v>
      </c>
      <c r="H16" s="5">
        <f>G16/2</f>
        <v>42.335000000000001</v>
      </c>
      <c r="I16" s="5">
        <f>SUM(F16,H16)</f>
        <v>71.335000000000008</v>
      </c>
      <c r="J16" s="3"/>
    </row>
    <row r="17" spans="1:10" ht="28.2" customHeight="1">
      <c r="A17" s="3">
        <v>13</v>
      </c>
      <c r="B17" s="11" t="s">
        <v>116</v>
      </c>
      <c r="C17" s="4" t="s">
        <v>53</v>
      </c>
      <c r="D17" s="6" t="s">
        <v>34</v>
      </c>
      <c r="E17" s="6">
        <v>141.5</v>
      </c>
      <c r="F17" s="5">
        <f t="shared" si="0"/>
        <v>35.375</v>
      </c>
      <c r="G17" s="5">
        <v>80</v>
      </c>
      <c r="H17" s="5">
        <f t="shared" si="1"/>
        <v>40</v>
      </c>
      <c r="I17" s="5">
        <f t="shared" si="2"/>
        <v>75.375</v>
      </c>
      <c r="J17" s="3"/>
    </row>
    <row r="18" spans="1:10" ht="28.2" customHeight="1">
      <c r="A18" s="3">
        <v>14</v>
      </c>
      <c r="B18" s="10" t="s">
        <v>115</v>
      </c>
      <c r="C18" s="8" t="s">
        <v>118</v>
      </c>
      <c r="D18" s="6" t="s">
        <v>35</v>
      </c>
      <c r="E18" s="6">
        <v>69.5</v>
      </c>
      <c r="F18" s="5">
        <f t="shared" ref="F18:F26" si="3">E18*0.4</f>
        <v>27.8</v>
      </c>
      <c r="G18" s="5">
        <v>82.33</v>
      </c>
      <c r="H18" s="5">
        <f t="shared" ref="H18:H26" si="4">G18*0.6</f>
        <v>49.397999999999996</v>
      </c>
      <c r="I18" s="5">
        <f t="shared" ref="I18:I26" si="5">SUM(F18,H18)</f>
        <v>77.197999999999993</v>
      </c>
      <c r="J18" s="3"/>
    </row>
    <row r="19" spans="1:10" ht="28.2" customHeight="1">
      <c r="A19" s="3">
        <v>15</v>
      </c>
      <c r="B19" s="20" t="s">
        <v>117</v>
      </c>
      <c r="C19" s="12" t="s">
        <v>118</v>
      </c>
      <c r="D19" s="6" t="s">
        <v>23</v>
      </c>
      <c r="E19" s="6">
        <v>58.5</v>
      </c>
      <c r="F19" s="5">
        <f t="shared" si="3"/>
        <v>23.400000000000002</v>
      </c>
      <c r="G19" s="5">
        <v>88.67</v>
      </c>
      <c r="H19" s="5">
        <f t="shared" si="4"/>
        <v>53.201999999999998</v>
      </c>
      <c r="I19" s="5">
        <f t="shared" si="5"/>
        <v>76.602000000000004</v>
      </c>
      <c r="J19" s="3"/>
    </row>
    <row r="20" spans="1:10" ht="28.2" customHeight="1">
      <c r="A20" s="3">
        <v>16</v>
      </c>
      <c r="B20" s="21"/>
      <c r="C20" s="12" t="s">
        <v>118</v>
      </c>
      <c r="D20" s="6" t="s">
        <v>36</v>
      </c>
      <c r="E20" s="6">
        <v>65</v>
      </c>
      <c r="F20" s="5">
        <f t="shared" si="3"/>
        <v>26</v>
      </c>
      <c r="G20" s="5">
        <v>84.33</v>
      </c>
      <c r="H20" s="5">
        <f t="shared" si="4"/>
        <v>50.597999999999999</v>
      </c>
      <c r="I20" s="5">
        <f t="shared" si="5"/>
        <v>76.597999999999999</v>
      </c>
      <c r="J20" s="3"/>
    </row>
    <row r="21" spans="1:10" ht="28.2" customHeight="1">
      <c r="A21" s="3">
        <v>17</v>
      </c>
      <c r="B21" s="21"/>
      <c r="C21" s="12" t="s">
        <v>118</v>
      </c>
      <c r="D21" s="6" t="s">
        <v>39</v>
      </c>
      <c r="E21" s="6">
        <v>58.5</v>
      </c>
      <c r="F21" s="5">
        <f t="shared" si="3"/>
        <v>23.400000000000002</v>
      </c>
      <c r="G21" s="5">
        <v>83.83</v>
      </c>
      <c r="H21" s="5">
        <f t="shared" si="4"/>
        <v>50.297999999999995</v>
      </c>
      <c r="I21" s="5">
        <f t="shared" si="5"/>
        <v>73.697999999999993</v>
      </c>
      <c r="J21" s="3"/>
    </row>
    <row r="22" spans="1:10" ht="28.2" customHeight="1">
      <c r="A22" s="3">
        <v>18</v>
      </c>
      <c r="B22" s="21"/>
      <c r="C22" s="12" t="s">
        <v>118</v>
      </c>
      <c r="D22" s="6" t="s">
        <v>37</v>
      </c>
      <c r="E22" s="6">
        <v>62</v>
      </c>
      <c r="F22" s="5">
        <f t="shared" si="3"/>
        <v>24.8</v>
      </c>
      <c r="G22" s="5">
        <v>79.17</v>
      </c>
      <c r="H22" s="5">
        <f t="shared" si="4"/>
        <v>47.502000000000002</v>
      </c>
      <c r="I22" s="5">
        <f t="shared" si="5"/>
        <v>72.302000000000007</v>
      </c>
      <c r="J22" s="3"/>
    </row>
    <row r="23" spans="1:10" ht="28.2" customHeight="1">
      <c r="A23" s="3">
        <v>19</v>
      </c>
      <c r="B23" s="21"/>
      <c r="C23" s="12" t="s">
        <v>118</v>
      </c>
      <c r="D23" s="6" t="s">
        <v>42</v>
      </c>
      <c r="E23" s="6">
        <v>56.5</v>
      </c>
      <c r="F23" s="5">
        <f t="shared" si="3"/>
        <v>22.6</v>
      </c>
      <c r="G23" s="5">
        <v>81.83</v>
      </c>
      <c r="H23" s="5">
        <f t="shared" si="4"/>
        <v>49.097999999999999</v>
      </c>
      <c r="I23" s="5">
        <f t="shared" si="5"/>
        <v>71.698000000000008</v>
      </c>
      <c r="J23" s="3"/>
    </row>
    <row r="24" spans="1:10" ht="28.2" customHeight="1">
      <c r="A24" s="3">
        <v>20</v>
      </c>
      <c r="B24" s="21"/>
      <c r="C24" s="12" t="s">
        <v>118</v>
      </c>
      <c r="D24" s="6" t="s">
        <v>40</v>
      </c>
      <c r="E24" s="6">
        <v>57.5</v>
      </c>
      <c r="F24" s="5">
        <f t="shared" si="3"/>
        <v>23</v>
      </c>
      <c r="G24" s="5">
        <v>81</v>
      </c>
      <c r="H24" s="5">
        <f t="shared" si="4"/>
        <v>48.6</v>
      </c>
      <c r="I24" s="5">
        <f t="shared" si="5"/>
        <v>71.599999999999994</v>
      </c>
      <c r="J24" s="3"/>
    </row>
    <row r="25" spans="1:10" ht="28.2" customHeight="1">
      <c r="A25" s="3">
        <v>21</v>
      </c>
      <c r="B25" s="21"/>
      <c r="C25" s="12" t="s">
        <v>118</v>
      </c>
      <c r="D25" s="6" t="s">
        <v>38</v>
      </c>
      <c r="E25" s="6">
        <v>59.5</v>
      </c>
      <c r="F25" s="5">
        <f t="shared" si="3"/>
        <v>23.8</v>
      </c>
      <c r="G25" s="5">
        <v>79</v>
      </c>
      <c r="H25" s="5">
        <f t="shared" si="4"/>
        <v>47.4</v>
      </c>
      <c r="I25" s="5">
        <f t="shared" si="5"/>
        <v>71.2</v>
      </c>
      <c r="J25" s="3"/>
    </row>
    <row r="26" spans="1:10" ht="28.2" customHeight="1">
      <c r="A26" s="3">
        <v>22</v>
      </c>
      <c r="B26" s="21"/>
      <c r="C26" s="12" t="s">
        <v>118</v>
      </c>
      <c r="D26" s="6" t="s">
        <v>41</v>
      </c>
      <c r="E26" s="6">
        <v>56.5</v>
      </c>
      <c r="F26" s="5">
        <f t="shared" si="3"/>
        <v>22.6</v>
      </c>
      <c r="G26" s="5">
        <v>78</v>
      </c>
      <c r="H26" s="5">
        <f t="shared" si="4"/>
        <v>46.8</v>
      </c>
      <c r="I26" s="5">
        <f t="shared" si="5"/>
        <v>69.400000000000006</v>
      </c>
      <c r="J26" s="3"/>
    </row>
  </sheetData>
  <sortState ref="D39:I57">
    <sortCondition descending="1" ref="I39:I57"/>
  </sortState>
  <mergeCells count="14">
    <mergeCell ref="B5:B7"/>
    <mergeCell ref="B19:B26"/>
    <mergeCell ref="B15:B16"/>
    <mergeCell ref="B9:B14"/>
    <mergeCell ref="J3:J4"/>
    <mergeCell ref="A1:J1"/>
    <mergeCell ref="I2:J2"/>
    <mergeCell ref="A3:A4"/>
    <mergeCell ref="B3:B4"/>
    <mergeCell ref="C3:C4"/>
    <mergeCell ref="D3:D4"/>
    <mergeCell ref="E3:F3"/>
    <mergeCell ref="G3:H3"/>
    <mergeCell ref="I3:I4"/>
  </mergeCells>
  <phoneticPr fontId="2" type="noConversion"/>
  <printOptions horizontalCentered="1"/>
  <pageMargins left="0.59" right="0.59" top="0.79" bottom="0.59" header="0" footer="0.3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8"/>
  <sheetViews>
    <sheetView workbookViewId="0">
      <pane xSplit="4" ySplit="4" topLeftCell="E17" activePane="bottomRight" state="frozen"/>
      <selection activeCell="L9" sqref="L9"/>
      <selection pane="topRight" activeCell="L9" sqref="L9"/>
      <selection pane="bottomLeft" activeCell="L9" sqref="L9"/>
      <selection pane="bottomRight" activeCell="L9" sqref="L9"/>
    </sheetView>
  </sheetViews>
  <sheetFormatPr defaultColWidth="9" defaultRowHeight="14.4"/>
  <cols>
    <col min="1" max="1" width="5" customWidth="1"/>
    <col min="2" max="2" width="11.33203125" customWidth="1"/>
    <col min="3" max="3" width="12" style="1" customWidth="1"/>
    <col min="4" max="4" width="9.33203125" customWidth="1"/>
    <col min="5" max="8" width="7.44140625" customWidth="1"/>
    <col min="9" max="9" width="8.77734375" customWidth="1"/>
    <col min="10" max="10" width="11.44140625" customWidth="1"/>
  </cols>
  <sheetData>
    <row r="1" spans="1:10" ht="35.4" customHeight="1">
      <c r="A1" s="27" t="s">
        <v>122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22.8" customHeight="1">
      <c r="I2" s="15">
        <v>43670</v>
      </c>
      <c r="J2" s="15"/>
    </row>
    <row r="3" spans="1:10" ht="18.75" customHeight="1">
      <c r="A3" s="16" t="s">
        <v>0</v>
      </c>
      <c r="B3" s="16" t="s">
        <v>1</v>
      </c>
      <c r="C3" s="17" t="s">
        <v>2</v>
      </c>
      <c r="D3" s="16" t="s">
        <v>3</v>
      </c>
      <c r="E3" s="16" t="s">
        <v>4</v>
      </c>
      <c r="F3" s="16"/>
      <c r="G3" s="16" t="s">
        <v>5</v>
      </c>
      <c r="H3" s="16"/>
      <c r="I3" s="16" t="s">
        <v>6</v>
      </c>
      <c r="J3" s="16" t="s">
        <v>7</v>
      </c>
    </row>
    <row r="4" spans="1:10" ht="18.75" customHeight="1">
      <c r="A4" s="16"/>
      <c r="B4" s="16"/>
      <c r="C4" s="17"/>
      <c r="D4" s="16"/>
      <c r="E4" s="2" t="s">
        <v>8</v>
      </c>
      <c r="F4" s="2" t="s">
        <v>9</v>
      </c>
      <c r="G4" s="2" t="s">
        <v>8</v>
      </c>
      <c r="H4" s="2" t="s">
        <v>9</v>
      </c>
      <c r="I4" s="16"/>
      <c r="J4" s="16"/>
    </row>
    <row r="5" spans="1:10" ht="18.75" customHeight="1">
      <c r="A5" s="3">
        <v>1</v>
      </c>
      <c r="B5" s="24" t="s">
        <v>119</v>
      </c>
      <c r="C5" s="9" t="s">
        <v>52</v>
      </c>
      <c r="D5" s="9" t="s">
        <v>11</v>
      </c>
      <c r="E5" s="9" t="s">
        <v>86</v>
      </c>
      <c r="F5" s="5">
        <f>E5/4</f>
        <v>32.75</v>
      </c>
      <c r="G5" s="5">
        <v>82.67</v>
      </c>
      <c r="H5" s="5">
        <f>G5/2</f>
        <v>41.335000000000001</v>
      </c>
      <c r="I5" s="5">
        <f>SUM(F5,H5)</f>
        <v>74.085000000000008</v>
      </c>
      <c r="J5" s="3"/>
    </row>
    <row r="6" spans="1:10" ht="18.75" customHeight="1">
      <c r="A6" s="3">
        <v>2</v>
      </c>
      <c r="B6" s="25"/>
      <c r="C6" s="9" t="s">
        <v>52</v>
      </c>
      <c r="D6" s="9" t="s">
        <v>54</v>
      </c>
      <c r="E6" s="9" t="s">
        <v>85</v>
      </c>
      <c r="F6" s="5">
        <f>E6/4</f>
        <v>33.875</v>
      </c>
      <c r="G6" s="5">
        <v>76.33</v>
      </c>
      <c r="H6" s="5">
        <f>G6/2</f>
        <v>38.164999999999999</v>
      </c>
      <c r="I6" s="5">
        <f>SUM(F6,H6)</f>
        <v>72.039999999999992</v>
      </c>
      <c r="J6" s="3"/>
    </row>
    <row r="7" spans="1:10" ht="18.75" customHeight="1">
      <c r="A7" s="3">
        <v>3</v>
      </c>
      <c r="B7" s="25"/>
      <c r="C7" s="9" t="s">
        <v>47</v>
      </c>
      <c r="D7" s="9" t="s">
        <v>55</v>
      </c>
      <c r="E7" s="9" t="s">
        <v>87</v>
      </c>
      <c r="F7" s="5">
        <f t="shared" ref="F7:F15" si="0">E7/4</f>
        <v>43</v>
      </c>
      <c r="G7" s="5">
        <v>84.4</v>
      </c>
      <c r="H7" s="5">
        <f t="shared" ref="H7:H15" si="1">G7/2</f>
        <v>42.2</v>
      </c>
      <c r="I7" s="5">
        <f t="shared" ref="I7:I15" si="2">SUM(F7,H7)</f>
        <v>85.2</v>
      </c>
      <c r="J7" s="3"/>
    </row>
    <row r="8" spans="1:10" ht="18.75" customHeight="1">
      <c r="A8" s="3">
        <v>4</v>
      </c>
      <c r="B8" s="25"/>
      <c r="C8" s="9" t="s">
        <v>47</v>
      </c>
      <c r="D8" s="9" t="s">
        <v>12</v>
      </c>
      <c r="E8" s="9" t="s">
        <v>88</v>
      </c>
      <c r="F8" s="5">
        <f t="shared" si="0"/>
        <v>36.125</v>
      </c>
      <c r="G8" s="5">
        <v>82</v>
      </c>
      <c r="H8" s="5">
        <f t="shared" si="1"/>
        <v>41</v>
      </c>
      <c r="I8" s="5">
        <f t="shared" si="2"/>
        <v>77.125</v>
      </c>
      <c r="J8" s="3"/>
    </row>
    <row r="9" spans="1:10" ht="18.75" customHeight="1">
      <c r="A9" s="3">
        <v>5</v>
      </c>
      <c r="B9" s="25"/>
      <c r="C9" s="9" t="s">
        <v>78</v>
      </c>
      <c r="D9" s="9" t="s">
        <v>16</v>
      </c>
      <c r="E9" s="9" t="s">
        <v>91</v>
      </c>
      <c r="F9" s="5">
        <f t="shared" ref="F9:F13" si="3">E9/4</f>
        <v>37.625</v>
      </c>
      <c r="G9" s="5">
        <v>84.33</v>
      </c>
      <c r="H9" s="5">
        <f t="shared" ref="H9:H13" si="4">G9/2</f>
        <v>42.164999999999999</v>
      </c>
      <c r="I9" s="5">
        <f t="shared" ref="I9:I13" si="5">SUM(F9,H9)</f>
        <v>79.789999999999992</v>
      </c>
      <c r="J9" s="3"/>
    </row>
    <row r="10" spans="1:10" ht="18.75" customHeight="1">
      <c r="A10" s="3">
        <v>6</v>
      </c>
      <c r="B10" s="25"/>
      <c r="C10" s="9" t="s">
        <v>78</v>
      </c>
      <c r="D10" s="9" t="s">
        <v>56</v>
      </c>
      <c r="E10" s="9" t="s">
        <v>89</v>
      </c>
      <c r="F10" s="5">
        <f t="shared" si="3"/>
        <v>39</v>
      </c>
      <c r="G10" s="5">
        <v>81.33</v>
      </c>
      <c r="H10" s="5">
        <f t="shared" si="4"/>
        <v>40.664999999999999</v>
      </c>
      <c r="I10" s="5">
        <f t="shared" si="5"/>
        <v>79.664999999999992</v>
      </c>
      <c r="J10" s="3"/>
    </row>
    <row r="11" spans="1:10" ht="18.75" customHeight="1">
      <c r="A11" s="3">
        <v>7</v>
      </c>
      <c r="B11" s="25"/>
      <c r="C11" s="9" t="s">
        <v>78</v>
      </c>
      <c r="D11" s="9" t="s">
        <v>58</v>
      </c>
      <c r="E11" s="9" t="s">
        <v>92</v>
      </c>
      <c r="F11" s="5">
        <f t="shared" si="3"/>
        <v>36.75</v>
      </c>
      <c r="G11" s="5">
        <v>85.67</v>
      </c>
      <c r="H11" s="5">
        <f t="shared" si="4"/>
        <v>42.835000000000001</v>
      </c>
      <c r="I11" s="5">
        <f t="shared" si="5"/>
        <v>79.585000000000008</v>
      </c>
      <c r="J11" s="3"/>
    </row>
    <row r="12" spans="1:10" ht="18.75" customHeight="1">
      <c r="A12" s="3">
        <v>8</v>
      </c>
      <c r="B12" s="25"/>
      <c r="C12" s="9" t="s">
        <v>78</v>
      </c>
      <c r="D12" s="9" t="s">
        <v>57</v>
      </c>
      <c r="E12" s="9" t="s">
        <v>90</v>
      </c>
      <c r="F12" s="5">
        <f t="shared" si="3"/>
        <v>38</v>
      </c>
      <c r="G12" s="5">
        <v>80.33</v>
      </c>
      <c r="H12" s="5">
        <f t="shared" si="4"/>
        <v>40.164999999999999</v>
      </c>
      <c r="I12" s="5">
        <f t="shared" si="5"/>
        <v>78.164999999999992</v>
      </c>
      <c r="J12" s="3"/>
    </row>
    <row r="13" spans="1:10" ht="18.75" customHeight="1">
      <c r="A13" s="3">
        <v>9</v>
      </c>
      <c r="B13" s="25"/>
      <c r="C13" s="9" t="s">
        <v>78</v>
      </c>
      <c r="D13" s="9" t="s">
        <v>59</v>
      </c>
      <c r="E13" s="9" t="s">
        <v>94</v>
      </c>
      <c r="F13" s="5">
        <f t="shared" si="3"/>
        <v>35.375</v>
      </c>
      <c r="G13" s="5">
        <v>84</v>
      </c>
      <c r="H13" s="5">
        <f t="shared" si="4"/>
        <v>42</v>
      </c>
      <c r="I13" s="5">
        <f t="shared" si="5"/>
        <v>77.375</v>
      </c>
      <c r="J13" s="3"/>
    </row>
    <row r="14" spans="1:10" ht="18.75" customHeight="1">
      <c r="A14" s="3">
        <v>10</v>
      </c>
      <c r="B14" s="25"/>
      <c r="C14" s="9" t="s">
        <v>79</v>
      </c>
      <c r="D14" s="9" t="s">
        <v>17</v>
      </c>
      <c r="E14" s="9" t="s">
        <v>15</v>
      </c>
      <c r="F14" s="5">
        <f t="shared" si="0"/>
        <v>36.875</v>
      </c>
      <c r="G14" s="5">
        <v>74.2</v>
      </c>
      <c r="H14" s="5">
        <f t="shared" si="1"/>
        <v>37.1</v>
      </c>
      <c r="I14" s="5">
        <f t="shared" si="2"/>
        <v>73.974999999999994</v>
      </c>
      <c r="J14" s="3"/>
    </row>
    <row r="15" spans="1:10" ht="18.75" customHeight="1">
      <c r="A15" s="3">
        <v>11</v>
      </c>
      <c r="B15" s="25"/>
      <c r="C15" s="9" t="s">
        <v>80</v>
      </c>
      <c r="D15" s="9" t="s">
        <v>60</v>
      </c>
      <c r="E15" s="9" t="s">
        <v>95</v>
      </c>
      <c r="F15" s="5">
        <f t="shared" si="0"/>
        <v>27.375</v>
      </c>
      <c r="G15" s="5">
        <v>78</v>
      </c>
      <c r="H15" s="5">
        <f t="shared" si="1"/>
        <v>39</v>
      </c>
      <c r="I15" s="5">
        <f t="shared" si="2"/>
        <v>66.375</v>
      </c>
      <c r="J15" s="3"/>
    </row>
    <row r="16" spans="1:10" ht="18.75" customHeight="1">
      <c r="A16" s="3">
        <v>12</v>
      </c>
      <c r="B16" s="25"/>
      <c r="C16" s="9" t="s">
        <v>49</v>
      </c>
      <c r="D16" s="9" t="s">
        <v>14</v>
      </c>
      <c r="E16" s="9" t="s">
        <v>97</v>
      </c>
      <c r="F16" s="5">
        <f t="shared" ref="F16:F31" si="6">E16/4</f>
        <v>23.75</v>
      </c>
      <c r="G16" s="5">
        <v>83</v>
      </c>
      <c r="H16" s="5">
        <f t="shared" ref="H16:H31" si="7">G16/2</f>
        <v>41.5</v>
      </c>
      <c r="I16" s="5">
        <f t="shared" ref="I16:I31" si="8">SUM(F16,H16)</f>
        <v>65.25</v>
      </c>
      <c r="J16" s="3"/>
    </row>
    <row r="17" spans="1:10" ht="18.75" customHeight="1">
      <c r="A17" s="3">
        <v>13</v>
      </c>
      <c r="B17" s="25"/>
      <c r="C17" s="9" t="s">
        <v>49</v>
      </c>
      <c r="D17" s="9" t="s">
        <v>61</v>
      </c>
      <c r="E17" s="9" t="s">
        <v>96</v>
      </c>
      <c r="F17" s="5">
        <f t="shared" si="6"/>
        <v>26.875</v>
      </c>
      <c r="G17" s="5">
        <v>70</v>
      </c>
      <c r="H17" s="5">
        <f t="shared" si="7"/>
        <v>35</v>
      </c>
      <c r="I17" s="5">
        <f t="shared" si="8"/>
        <v>61.875</v>
      </c>
      <c r="J17" s="3"/>
    </row>
    <row r="18" spans="1:10" ht="18.75" customHeight="1">
      <c r="A18" s="3">
        <v>14</v>
      </c>
      <c r="B18" s="25"/>
      <c r="C18" s="9" t="s">
        <v>81</v>
      </c>
      <c r="D18" s="9" t="s">
        <v>18</v>
      </c>
      <c r="E18" s="9" t="s">
        <v>98</v>
      </c>
      <c r="F18" s="5">
        <f t="shared" si="6"/>
        <v>33.75</v>
      </c>
      <c r="G18" s="5">
        <v>82.75</v>
      </c>
      <c r="H18" s="5">
        <f t="shared" si="7"/>
        <v>41.375</v>
      </c>
      <c r="I18" s="5">
        <f t="shared" si="8"/>
        <v>75.125</v>
      </c>
      <c r="J18" s="3"/>
    </row>
    <row r="19" spans="1:10" ht="18.75" customHeight="1">
      <c r="A19" s="3">
        <v>15</v>
      </c>
      <c r="B19" s="25"/>
      <c r="C19" s="9" t="s">
        <v>81</v>
      </c>
      <c r="D19" s="9" t="s">
        <v>63</v>
      </c>
      <c r="E19" s="9" t="s">
        <v>100</v>
      </c>
      <c r="F19" s="5">
        <f t="shared" si="6"/>
        <v>29.5</v>
      </c>
      <c r="G19" s="5">
        <v>87.75</v>
      </c>
      <c r="H19" s="5">
        <f t="shared" si="7"/>
        <v>43.875</v>
      </c>
      <c r="I19" s="5">
        <f t="shared" si="8"/>
        <v>73.375</v>
      </c>
      <c r="J19" s="3"/>
    </row>
    <row r="20" spans="1:10" ht="18.75" customHeight="1">
      <c r="A20" s="3">
        <v>16</v>
      </c>
      <c r="B20" s="25"/>
      <c r="C20" s="9" t="s">
        <v>81</v>
      </c>
      <c r="D20" s="9" t="s">
        <v>62</v>
      </c>
      <c r="E20" s="9" t="s">
        <v>99</v>
      </c>
      <c r="F20" s="5">
        <f t="shared" si="6"/>
        <v>30.25</v>
      </c>
      <c r="G20" s="5">
        <v>83.75</v>
      </c>
      <c r="H20" s="5">
        <f t="shared" si="7"/>
        <v>41.875</v>
      </c>
      <c r="I20" s="5">
        <f t="shared" si="8"/>
        <v>72.125</v>
      </c>
      <c r="J20" s="3"/>
    </row>
    <row r="21" spans="1:10" ht="18.75" customHeight="1">
      <c r="A21" s="3">
        <v>17</v>
      </c>
      <c r="B21" s="25"/>
      <c r="C21" s="9" t="s">
        <v>53</v>
      </c>
      <c r="D21" s="9" t="s">
        <v>22</v>
      </c>
      <c r="E21" s="9" t="s">
        <v>89</v>
      </c>
      <c r="F21" s="5">
        <f t="shared" si="6"/>
        <v>39</v>
      </c>
      <c r="G21" s="5">
        <v>89.33</v>
      </c>
      <c r="H21" s="5">
        <f t="shared" si="7"/>
        <v>44.664999999999999</v>
      </c>
      <c r="I21" s="5">
        <f t="shared" si="8"/>
        <v>83.664999999999992</v>
      </c>
      <c r="J21" s="3"/>
    </row>
    <row r="22" spans="1:10" ht="18.75" customHeight="1">
      <c r="A22" s="3">
        <v>18</v>
      </c>
      <c r="B22" s="25"/>
      <c r="C22" s="9" t="s">
        <v>53</v>
      </c>
      <c r="D22" s="9" t="s">
        <v>64</v>
      </c>
      <c r="E22" s="9" t="s">
        <v>101</v>
      </c>
      <c r="F22" s="5">
        <f t="shared" si="6"/>
        <v>38.625</v>
      </c>
      <c r="G22" s="5">
        <v>87</v>
      </c>
      <c r="H22" s="5">
        <f t="shared" si="7"/>
        <v>43.5</v>
      </c>
      <c r="I22" s="5">
        <f t="shared" si="8"/>
        <v>82.125</v>
      </c>
      <c r="J22" s="3"/>
    </row>
    <row r="23" spans="1:10" ht="18.75" customHeight="1">
      <c r="A23" s="3">
        <v>19</v>
      </c>
      <c r="B23" s="25"/>
      <c r="C23" s="9" t="s">
        <v>53</v>
      </c>
      <c r="D23" s="9" t="s">
        <v>19</v>
      </c>
      <c r="E23" s="9" t="s">
        <v>102</v>
      </c>
      <c r="F23" s="5">
        <f t="shared" si="6"/>
        <v>38.5</v>
      </c>
      <c r="G23" s="5">
        <v>85.67</v>
      </c>
      <c r="H23" s="5">
        <f t="shared" si="7"/>
        <v>42.835000000000001</v>
      </c>
      <c r="I23" s="5">
        <f t="shared" si="8"/>
        <v>81.335000000000008</v>
      </c>
      <c r="J23" s="3"/>
    </row>
    <row r="24" spans="1:10" ht="18.75" customHeight="1">
      <c r="A24" s="3">
        <v>20</v>
      </c>
      <c r="B24" s="25"/>
      <c r="C24" s="9" t="s">
        <v>53</v>
      </c>
      <c r="D24" s="9" t="s">
        <v>65</v>
      </c>
      <c r="E24" s="9" t="s">
        <v>103</v>
      </c>
      <c r="F24" s="5">
        <f t="shared" si="6"/>
        <v>37.75</v>
      </c>
      <c r="G24" s="5">
        <v>87.17</v>
      </c>
      <c r="H24" s="5">
        <f t="shared" si="7"/>
        <v>43.585000000000001</v>
      </c>
      <c r="I24" s="5">
        <f t="shared" si="8"/>
        <v>81.335000000000008</v>
      </c>
      <c r="J24" s="3"/>
    </row>
    <row r="25" spans="1:10" ht="18.75" customHeight="1">
      <c r="A25" s="3">
        <v>21</v>
      </c>
      <c r="B25" s="25"/>
      <c r="C25" s="9" t="s">
        <v>53</v>
      </c>
      <c r="D25" s="9" t="s">
        <v>66</v>
      </c>
      <c r="E25" s="9" t="s">
        <v>104</v>
      </c>
      <c r="F25" s="5">
        <f t="shared" si="6"/>
        <v>37.25</v>
      </c>
      <c r="G25" s="5">
        <v>86.17</v>
      </c>
      <c r="H25" s="5">
        <f t="shared" si="7"/>
        <v>43.085000000000001</v>
      </c>
      <c r="I25" s="5">
        <f t="shared" si="8"/>
        <v>80.335000000000008</v>
      </c>
      <c r="J25" s="3"/>
    </row>
    <row r="26" spans="1:10" ht="18.75" customHeight="1">
      <c r="A26" s="3">
        <v>22</v>
      </c>
      <c r="B26" s="25"/>
      <c r="C26" s="9" t="s">
        <v>53</v>
      </c>
      <c r="D26" s="9" t="s">
        <v>68</v>
      </c>
      <c r="E26" s="9" t="s">
        <v>93</v>
      </c>
      <c r="F26" s="5">
        <f t="shared" si="6"/>
        <v>36.5</v>
      </c>
      <c r="G26" s="5">
        <v>87</v>
      </c>
      <c r="H26" s="5">
        <f t="shared" si="7"/>
        <v>43.5</v>
      </c>
      <c r="I26" s="5">
        <f t="shared" si="8"/>
        <v>80</v>
      </c>
      <c r="J26" s="3"/>
    </row>
    <row r="27" spans="1:10" ht="18.75" customHeight="1">
      <c r="A27" s="3">
        <v>23</v>
      </c>
      <c r="B27" s="25"/>
      <c r="C27" s="9" t="s">
        <v>53</v>
      </c>
      <c r="D27" s="9" t="s">
        <v>67</v>
      </c>
      <c r="E27" s="9" t="s">
        <v>105</v>
      </c>
      <c r="F27" s="5">
        <f t="shared" si="6"/>
        <v>36.625</v>
      </c>
      <c r="G27" s="5">
        <v>86.67</v>
      </c>
      <c r="H27" s="5">
        <f t="shared" si="7"/>
        <v>43.335000000000001</v>
      </c>
      <c r="I27" s="5">
        <f t="shared" si="8"/>
        <v>79.960000000000008</v>
      </c>
      <c r="J27" s="3"/>
    </row>
    <row r="28" spans="1:10" ht="18.75" customHeight="1">
      <c r="A28" s="3">
        <v>24</v>
      </c>
      <c r="B28" s="25"/>
      <c r="C28" s="9" t="s">
        <v>82</v>
      </c>
      <c r="D28" s="9" t="s">
        <v>70</v>
      </c>
      <c r="E28" s="9" t="s">
        <v>107</v>
      </c>
      <c r="F28" s="5">
        <f t="shared" si="6"/>
        <v>37.5</v>
      </c>
      <c r="G28" s="5">
        <v>85.8</v>
      </c>
      <c r="H28" s="5">
        <f t="shared" si="7"/>
        <v>42.9</v>
      </c>
      <c r="I28" s="5">
        <f t="shared" si="8"/>
        <v>80.400000000000006</v>
      </c>
      <c r="J28" s="3"/>
    </row>
    <row r="29" spans="1:10" ht="18.75" customHeight="1">
      <c r="A29" s="3">
        <v>25</v>
      </c>
      <c r="B29" s="25"/>
      <c r="C29" s="9" t="s">
        <v>82</v>
      </c>
      <c r="D29" s="9" t="s">
        <v>69</v>
      </c>
      <c r="E29" s="9" t="s">
        <v>106</v>
      </c>
      <c r="F29" s="5">
        <f t="shared" si="6"/>
        <v>39.125</v>
      </c>
      <c r="G29" s="5">
        <v>82.2</v>
      </c>
      <c r="H29" s="5">
        <f t="shared" si="7"/>
        <v>41.1</v>
      </c>
      <c r="I29" s="5">
        <f t="shared" si="8"/>
        <v>80.224999999999994</v>
      </c>
      <c r="J29" s="3"/>
    </row>
    <row r="30" spans="1:10" ht="18.75" customHeight="1">
      <c r="A30" s="3">
        <v>26</v>
      </c>
      <c r="B30" s="25"/>
      <c r="C30" s="9" t="s">
        <v>82</v>
      </c>
      <c r="D30" s="9" t="s">
        <v>20</v>
      </c>
      <c r="E30" s="9" t="s">
        <v>88</v>
      </c>
      <c r="F30" s="5">
        <f t="shared" si="6"/>
        <v>36.125</v>
      </c>
      <c r="G30" s="5">
        <v>85.6</v>
      </c>
      <c r="H30" s="5">
        <f t="shared" si="7"/>
        <v>42.8</v>
      </c>
      <c r="I30" s="5">
        <f t="shared" si="8"/>
        <v>78.924999999999997</v>
      </c>
      <c r="J30" s="3"/>
    </row>
    <row r="31" spans="1:10" ht="18.75" customHeight="1">
      <c r="A31" s="3">
        <v>27</v>
      </c>
      <c r="B31" s="25"/>
      <c r="C31" s="9" t="s">
        <v>82</v>
      </c>
      <c r="D31" s="9" t="s">
        <v>71</v>
      </c>
      <c r="E31" s="9" t="s">
        <v>92</v>
      </c>
      <c r="F31" s="5">
        <f t="shared" si="6"/>
        <v>36.75</v>
      </c>
      <c r="G31" s="5">
        <v>84.2</v>
      </c>
      <c r="H31" s="5">
        <f t="shared" si="7"/>
        <v>42.1</v>
      </c>
      <c r="I31" s="5">
        <f t="shared" si="8"/>
        <v>78.849999999999994</v>
      </c>
      <c r="J31" s="3"/>
    </row>
    <row r="32" spans="1:10" ht="18.75" customHeight="1">
      <c r="A32" s="3">
        <v>28</v>
      </c>
      <c r="B32" s="25"/>
      <c r="C32" s="9" t="s">
        <v>82</v>
      </c>
      <c r="D32" s="9" t="s">
        <v>72</v>
      </c>
      <c r="E32" s="9" t="s">
        <v>88</v>
      </c>
      <c r="F32" s="5">
        <f t="shared" ref="F32:F38" si="9">E32/4</f>
        <v>36.125</v>
      </c>
      <c r="G32" s="5">
        <v>83</v>
      </c>
      <c r="H32" s="5">
        <f t="shared" ref="H32:H38" si="10">G32/2</f>
        <v>41.5</v>
      </c>
      <c r="I32" s="5">
        <f t="shared" ref="I32:I38" si="11">SUM(F32,H32)</f>
        <v>77.625</v>
      </c>
      <c r="J32" s="3"/>
    </row>
    <row r="33" spans="1:10" ht="18.75" customHeight="1">
      <c r="A33" s="3">
        <v>29</v>
      </c>
      <c r="B33" s="25"/>
      <c r="C33" s="9" t="s">
        <v>82</v>
      </c>
      <c r="D33" s="9" t="s">
        <v>74</v>
      </c>
      <c r="E33" s="9" t="s">
        <v>109</v>
      </c>
      <c r="F33" s="5">
        <f t="shared" si="9"/>
        <v>35.75</v>
      </c>
      <c r="G33" s="5">
        <v>82.8</v>
      </c>
      <c r="H33" s="5">
        <f t="shared" si="10"/>
        <v>41.4</v>
      </c>
      <c r="I33" s="5">
        <f t="shared" si="11"/>
        <v>77.150000000000006</v>
      </c>
      <c r="J33" s="3"/>
    </row>
    <row r="34" spans="1:10" ht="18.75" customHeight="1">
      <c r="A34" s="3">
        <v>30</v>
      </c>
      <c r="B34" s="25"/>
      <c r="C34" s="9" t="s">
        <v>82</v>
      </c>
      <c r="D34" s="9" t="s">
        <v>73</v>
      </c>
      <c r="E34" s="9" t="s">
        <v>108</v>
      </c>
      <c r="F34" s="5">
        <f t="shared" si="9"/>
        <v>36</v>
      </c>
      <c r="G34" s="5">
        <v>82</v>
      </c>
      <c r="H34" s="5">
        <f t="shared" si="10"/>
        <v>41</v>
      </c>
      <c r="I34" s="5">
        <f t="shared" si="11"/>
        <v>77</v>
      </c>
      <c r="J34" s="3"/>
    </row>
    <row r="35" spans="1:10" ht="18.75" customHeight="1">
      <c r="A35" s="3">
        <v>31</v>
      </c>
      <c r="B35" s="25"/>
      <c r="C35" s="9" t="s">
        <v>83</v>
      </c>
      <c r="D35" s="9" t="s">
        <v>21</v>
      </c>
      <c r="E35" s="9" t="s">
        <v>110</v>
      </c>
      <c r="F35" s="5">
        <f t="shared" si="9"/>
        <v>40</v>
      </c>
      <c r="G35" s="5">
        <v>87.33</v>
      </c>
      <c r="H35" s="5">
        <f t="shared" si="10"/>
        <v>43.664999999999999</v>
      </c>
      <c r="I35" s="5">
        <f t="shared" si="11"/>
        <v>83.664999999999992</v>
      </c>
      <c r="J35" s="3"/>
    </row>
    <row r="36" spans="1:10" ht="18.75" customHeight="1">
      <c r="A36" s="3">
        <v>32</v>
      </c>
      <c r="B36" s="25"/>
      <c r="C36" s="9" t="s">
        <v>83</v>
      </c>
      <c r="D36" s="9" t="s">
        <v>76</v>
      </c>
      <c r="E36" s="9">
        <v>139.5</v>
      </c>
      <c r="F36" s="5">
        <f t="shared" si="9"/>
        <v>34.875</v>
      </c>
      <c r="G36" s="5">
        <v>86.67</v>
      </c>
      <c r="H36" s="5">
        <f t="shared" si="10"/>
        <v>43.335000000000001</v>
      </c>
      <c r="I36" s="5">
        <f t="shared" si="11"/>
        <v>78.210000000000008</v>
      </c>
      <c r="J36" s="3"/>
    </row>
    <row r="37" spans="1:10" ht="18.75" customHeight="1">
      <c r="A37" s="3">
        <v>33</v>
      </c>
      <c r="B37" s="25"/>
      <c r="C37" s="9" t="s">
        <v>83</v>
      </c>
      <c r="D37" s="9" t="s">
        <v>77</v>
      </c>
      <c r="E37" s="9" t="s">
        <v>111</v>
      </c>
      <c r="F37" s="5">
        <f t="shared" si="9"/>
        <v>34.125</v>
      </c>
      <c r="G37" s="5">
        <v>87.67</v>
      </c>
      <c r="H37" s="5">
        <f t="shared" si="10"/>
        <v>43.835000000000001</v>
      </c>
      <c r="I37" s="5">
        <f t="shared" si="11"/>
        <v>77.960000000000008</v>
      </c>
      <c r="J37" s="3"/>
    </row>
    <row r="38" spans="1:10" ht="18.75" customHeight="1">
      <c r="A38" s="3">
        <v>34</v>
      </c>
      <c r="B38" s="26"/>
      <c r="C38" s="9" t="s">
        <v>84</v>
      </c>
      <c r="D38" s="9" t="s">
        <v>75</v>
      </c>
      <c r="E38" s="9" t="s">
        <v>94</v>
      </c>
      <c r="F38" s="5">
        <f t="shared" si="9"/>
        <v>35.375</v>
      </c>
      <c r="G38" s="5">
        <v>85</v>
      </c>
      <c r="H38" s="5">
        <f t="shared" si="10"/>
        <v>42.5</v>
      </c>
      <c r="I38" s="5">
        <f t="shared" si="11"/>
        <v>77.875</v>
      </c>
      <c r="J38" s="3"/>
    </row>
  </sheetData>
  <sortState ref="D71:I80">
    <sortCondition descending="1" ref="I71:I80"/>
  </sortState>
  <mergeCells count="11">
    <mergeCell ref="B5:B38"/>
    <mergeCell ref="A1:J1"/>
    <mergeCell ref="I2:J2"/>
    <mergeCell ref="A3:A4"/>
    <mergeCell ref="B3:B4"/>
    <mergeCell ref="C3:C4"/>
    <mergeCell ref="D3:D4"/>
    <mergeCell ref="E3:F3"/>
    <mergeCell ref="G3:H3"/>
    <mergeCell ref="I3:I4"/>
    <mergeCell ref="J3:J4"/>
  </mergeCells>
  <phoneticPr fontId="2" type="noConversion"/>
  <printOptions horizontalCentered="1"/>
  <pageMargins left="0.59" right="0.59" top="0.79" bottom="0.59" header="0" footer="0.3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国编</vt:lpstr>
      <vt:lpstr>特岗</vt:lpstr>
      <vt:lpstr>国编!Print_Titles</vt:lpstr>
      <vt:lpstr>特岗!Print_Titles</vt:lpstr>
    </vt:vector>
  </TitlesOfParts>
  <Company>微软公司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2019-07-24T07:52:34Z</cp:lastPrinted>
  <dcterms:created xsi:type="dcterms:W3CDTF">2019-06-27T01:36:25Z</dcterms:created>
  <dcterms:modified xsi:type="dcterms:W3CDTF">2019-07-24T08:50:27Z</dcterms:modified>
</cp:coreProperties>
</file>